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20" windowHeight="12915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<sst xmlns="http://schemas.openxmlformats.org/spreadsheetml/2006/main" count="30" uniqueCount="29">
  <si>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Moving Budget</t>
  </si>
  <si>
    <t>Move Allowance Item</t>
  </si>
  <si>
    <t>Amount</t>
  </si>
  <si>
    <t>Dislocation Allowance</t>
  </si>
  <si>
    <t>Based on E-6</t>
  </si>
  <si>
    <t>http://www.defensetravel.dod.mil/site/faqpcs.cfm</t>
  </si>
  <si>
    <t>Monetary Allowance in Lieu of Transportation</t>
  </si>
  <si>
    <t>0.19 * Number of Miles</t>
  </si>
  <si>
    <t>Per Diem</t>
  </si>
  <si>
    <t>3 days.  $123/day for Nate, 75% for Natalie</t>
  </si>
  <si>
    <t>Advance Shipping Cost</t>
  </si>
  <si>
    <t>Estimated 8,000 lbs</t>
  </si>
  <si>
    <t>Remainder Shipping Cost</t>
  </si>
  <si>
    <t xml:space="preserve">Total </t>
  </si>
  <si>
    <t>Move Expense Item</t>
  </si>
  <si>
    <t>Travelift Haul</t>
  </si>
  <si>
    <t>$3.65 per foot one way</t>
  </si>
  <si>
    <t>Washdown</t>
  </si>
  <si>
    <t>$2.60 per foot</t>
  </si>
  <si>
    <t>Mast Removal + Storage</t>
  </si>
  <si>
    <t>$125/hr $5 mast storage daily</t>
  </si>
  <si>
    <t>Shipment</t>
  </si>
  <si>
    <t>May include additional taxes</t>
  </si>
  <si>
    <t>Rigging Mast</t>
  </si>
  <si>
    <t>Travelift Launch, storage, bottom job</t>
  </si>
  <si>
    <t>U Haul</t>
  </si>
  <si>
    <t>Navy Lodge Everett</t>
  </si>
  <si>
    <t>Navy Lodge San Diego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</si>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</sst>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8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44" fontId="0" fillId="0" borderId="1" xfId="17" applyBorder="1" applyAlignment="1">
      <alignment/>
    </xf>
    <xf numFmtId="8" fontId="2" fillId="0" borderId="1" xfId="17" applyNumberFormat="1" applyFont="1" applyBorder="1" applyAlignment="1">
      <alignment/>
    </xf>
    <xf numFmtId="44" fontId="0" fillId="0" borderId="1" xfId="17" applyFont="1" applyBorder="1" applyAlignment="1">
      <alignment/>
    </xf>
    <xf numFmtId="44" fontId="2" fillId="0" borderId="1" xfId="0" applyNumberFormat="1" applyFont="1" applyBorder="1" applyAlignment="1">
      <alignment/>
    </xf>
    <xf numFmtId="44" fontId="0" fillId="0" borderId="0" xfId="17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39.00390625" style="0" bestFit="1" customWidth="1"/>
    <col min="2" max="2" width="10.28125" style="0" bestFit="1" customWidth="1"/>
  </cols>
  <sheetData>
    <row r="1" ht="12.75">
      <c r="A1" s="1" t="s">
        <v>0</v>
      </c>
    </row>
    <row r="3" spans="1:2" ht="12.75">
      <c r="A3" s="2" t="s">
        <v>1</v>
      </c>
      <c r="B3" s="2" t="s">
        <v>2</v>
      </c>
    </row>
    <row r="4" spans="1:7" ht="12.75">
      <c r="A4" s="3" t="s">
        <v>3</v>
      </c>
      <c r="B4" s="4">
        <v>2200.9</v>
      </c>
      <c r="C4" s="5" t="s">
        <v>4</v>
      </c>
      <c r="D4" s="5"/>
      <c r="E4" s="5"/>
      <c r="F4" s="5"/>
      <c r="G4" t="s">
        <v>5</v>
      </c>
    </row>
    <row r="5" spans="1:6" ht="12.75">
      <c r="A5" s="3" t="s">
        <v>6</v>
      </c>
      <c r="B5" s="6">
        <f>1280*0.19</f>
        <v>243.2</v>
      </c>
      <c r="C5" s="5" t="s">
        <v>7</v>
      </c>
      <c r="D5" s="5"/>
      <c r="E5" s="5"/>
      <c r="F5" s="5"/>
    </row>
    <row r="6" spans="1:6" ht="12.75">
      <c r="A6" s="3" t="s">
        <v>8</v>
      </c>
      <c r="B6" s="6">
        <f>123*1.75*3</f>
        <v>645.75</v>
      </c>
      <c r="C6" s="5" t="s">
        <v>9</v>
      </c>
      <c r="D6" s="5"/>
      <c r="E6" s="5"/>
      <c r="F6" s="5"/>
    </row>
    <row r="7" spans="1:6" ht="12.75">
      <c r="A7" s="3" t="s">
        <v>10</v>
      </c>
      <c r="B7" s="6">
        <v>3014.59</v>
      </c>
      <c r="C7" s="5" t="s">
        <v>11</v>
      </c>
      <c r="D7" s="5"/>
      <c r="E7" s="5"/>
      <c r="F7" s="5"/>
    </row>
    <row r="8" spans="1:6" ht="12.75">
      <c r="A8" s="3" t="s">
        <v>12</v>
      </c>
      <c r="B8" s="6">
        <f>5288.75-B7</f>
        <v>2274.16</v>
      </c>
      <c r="C8" s="5"/>
      <c r="D8" s="5"/>
      <c r="E8" s="5"/>
      <c r="F8" s="5"/>
    </row>
    <row r="9" spans="1:2" ht="12.75">
      <c r="A9" s="2" t="s">
        <v>13</v>
      </c>
      <c r="B9" s="7">
        <f>SUM(B4:B8)</f>
        <v>8378.6</v>
      </c>
    </row>
    <row r="11" spans="1:2" ht="12.75">
      <c r="A11" s="2" t="s">
        <v>14</v>
      </c>
      <c r="B11" s="2" t="s">
        <v>2</v>
      </c>
    </row>
    <row r="12" spans="1:6" ht="12.75">
      <c r="A12" s="3" t="s">
        <v>15</v>
      </c>
      <c r="B12" s="6">
        <f>3.65*28*1.09</f>
        <v>111.39800000000001</v>
      </c>
      <c r="C12" s="5" t="s">
        <v>16</v>
      </c>
      <c r="D12" s="5"/>
      <c r="E12" s="5"/>
      <c r="F12" s="5"/>
    </row>
    <row r="13" spans="1:6" ht="12.75">
      <c r="A13" s="3" t="s">
        <v>17</v>
      </c>
      <c r="B13" s="6">
        <f>2.6*28*1.09</f>
        <v>79.352</v>
      </c>
      <c r="C13" s="5" t="s">
        <v>18</v>
      </c>
      <c r="D13" s="5"/>
      <c r="E13" s="5"/>
      <c r="F13" s="5"/>
    </row>
    <row r="14" spans="1:6" ht="12.75">
      <c r="A14" s="3" t="s">
        <v>19</v>
      </c>
      <c r="B14" s="8">
        <f>135*1.09</f>
        <v>147.15</v>
      </c>
      <c r="C14" s="5" t="s">
        <v>20</v>
      </c>
      <c r="D14" s="5"/>
      <c r="E14" s="5"/>
      <c r="F14" s="5"/>
    </row>
    <row r="15" spans="1:6" ht="12.75">
      <c r="A15" s="3" t="s">
        <v>21</v>
      </c>
      <c r="B15" s="6">
        <v>2000</v>
      </c>
      <c r="C15" s="5" t="s">
        <v>22</v>
      </c>
      <c r="D15" s="5"/>
      <c r="E15" s="5"/>
      <c r="F15" s="5"/>
    </row>
    <row r="16" spans="1:6" ht="12.75">
      <c r="A16" s="3" t="s">
        <v>23</v>
      </c>
      <c r="B16" s="6">
        <v>180</v>
      </c>
      <c r="C16" s="5"/>
      <c r="D16" s="5"/>
      <c r="E16" s="5"/>
      <c r="F16" s="5"/>
    </row>
    <row r="17" spans="1:6" ht="12.75">
      <c r="A17" s="3" t="s">
        <v>24</v>
      </c>
      <c r="B17" s="6">
        <v>945</v>
      </c>
      <c r="C17" s="5"/>
      <c r="D17" s="5"/>
      <c r="E17" s="5"/>
      <c r="F17" s="5"/>
    </row>
    <row r="18" spans="1:6" ht="12.75">
      <c r="A18" s="3" t="s">
        <v>25</v>
      </c>
      <c r="B18" s="6">
        <f>105+63+747.2</f>
        <v>915.2</v>
      </c>
      <c r="C18" s="5"/>
      <c r="D18" s="5"/>
      <c r="E18" s="5"/>
      <c r="F18" s="5"/>
    </row>
    <row r="19" spans="1:6" ht="12.75">
      <c r="A19" s="3" t="s">
        <v>26</v>
      </c>
      <c r="B19" s="6">
        <v>64</v>
      </c>
      <c r="C19" s="5"/>
      <c r="D19" s="5"/>
      <c r="E19" s="5"/>
      <c r="F19" s="5"/>
    </row>
    <row r="20" spans="1:6" ht="12.75">
      <c r="A20" s="3" t="s">
        <v>27</v>
      </c>
      <c r="B20" s="6">
        <v>546</v>
      </c>
      <c r="C20" s="5"/>
      <c r="D20" s="5"/>
      <c r="E20" s="5"/>
      <c r="F20" s="5"/>
    </row>
    <row r="21" spans="1:2" ht="12.75">
      <c r="A21" s="2" t="s">
        <v>28</v>
      </c>
      <c r="B21" s="9">
        <f>SUM(B12:B20)</f>
        <v>4988.1</v>
      </c>
    </row>
    <row r="22" ht="12.75">
      <c r="B22" s="10"/>
    </row>
    <row r="23" ht="12.75">
      <c r="B23" s="10"/>
    </row>
    <row r="24" ht="12.75">
      <c r="B24" s="10"/>
    </row>
  </sheetData>
  <mergeCells count="14">
    <mergeCell ref="C4:F4"/>
    <mergeCell ref="C5:F5"/>
    <mergeCell ref="C6:F6"/>
    <mergeCell ref="C7:F7"/>
    <mergeCell ref="C8:F8"/>
    <mergeCell ref="C12:F12"/>
    <mergeCell ref="C13:F13"/>
    <mergeCell ref="C14:F14"/>
    <mergeCell ref="C19:F19"/>
    <mergeCell ref="C20:F20"/>
    <mergeCell ref="C15:F15"/>
    <mergeCell ref="C16:F16"/>
    <mergeCell ref="C17:F17"/>
    <mergeCell ref="C18:F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Momsen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kraftnl</dc:creator>
  <cp:keywords/>
  <dc:description/>
  <cp:lastModifiedBy>kraftnl</cp:lastModifiedBy>
  <dcterms:created xsi:type="dcterms:W3CDTF">2011-08-11T21:27:06Z</dcterms:created>
  <dcterms:modified xsi:type="dcterms:W3CDTF">2011-08-11T21:27:20Z</dcterms:modified>
  <cp:category/>
  <cp:version/>
  <cp:contentType/>
  <cp:contentStatus/>
</cp:coreProperties>
</file>